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1440" windowWidth="14745" windowHeight="7635"/>
  </bookViews>
  <sheets>
    <sheet name="Szczegóły" sheetId="1" r:id="rId1"/>
    <sheet name="Założenia" sheetId="2" r:id="rId2"/>
    <sheet name="Prognozy" sheetId="3" r:id="rId3"/>
  </sheets>
  <calcPr calcId="125725"/>
</workbook>
</file>

<file path=xl/calcChain.xml><?xml version="1.0" encoding="utf-8"?>
<calcChain xmlns="http://schemas.openxmlformats.org/spreadsheetml/2006/main">
  <c r="M15" i="1"/>
  <c r="M16" s="1"/>
  <c r="K15"/>
  <c r="K16" s="1"/>
  <c r="I15"/>
  <c r="I16" s="1"/>
  <c r="G15"/>
  <c r="G16" s="1"/>
  <c r="E15"/>
  <c r="E16" s="1"/>
  <c r="C15"/>
  <c r="C16" s="1"/>
  <c r="N14"/>
  <c r="N13"/>
  <c r="N12"/>
  <c r="N11"/>
  <c r="N10"/>
  <c r="N9"/>
  <c r="M8"/>
  <c r="L8"/>
  <c r="L15" s="1"/>
  <c r="L16" s="1"/>
  <c r="K8"/>
  <c r="J8"/>
  <c r="J15" s="1"/>
  <c r="J16" s="1"/>
  <c r="I8"/>
  <c r="H8"/>
  <c r="H15" s="1"/>
  <c r="H16" s="1"/>
  <c r="G8"/>
  <c r="F8"/>
  <c r="F15" s="1"/>
  <c r="F16" s="1"/>
  <c r="E8"/>
  <c r="D8"/>
  <c r="D15" s="1"/>
  <c r="D16" s="1"/>
  <c r="C8"/>
  <c r="B8"/>
  <c r="B15" s="1"/>
  <c r="M6"/>
  <c r="N15" l="1"/>
  <c r="B16"/>
  <c r="N16" s="1"/>
  <c r="N8"/>
  <c r="N5"/>
  <c r="N4"/>
  <c r="L6"/>
  <c r="K6"/>
  <c r="J6"/>
  <c r="I6"/>
  <c r="H6"/>
  <c r="G6"/>
  <c r="F6"/>
  <c r="E6"/>
  <c r="D6"/>
  <c r="C6"/>
  <c r="B6"/>
  <c r="N6" l="1"/>
</calcChain>
</file>

<file path=xl/sharedStrings.xml><?xml version="1.0" encoding="utf-8"?>
<sst xmlns="http://schemas.openxmlformats.org/spreadsheetml/2006/main" count="27" uniqueCount="27">
  <si>
    <t>Sprzedaż</t>
  </si>
  <si>
    <t>Książki</t>
  </si>
  <si>
    <t>CD-romy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</si>
  <si>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</si>
  <si>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</si>
  <si>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</si>
  <si>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</si>
  <si>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</si>
  <si>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</si>
  <si>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</si>
  <si>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</si>
  <si>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</si>
  <si>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</si>
  <si>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</si>
  <si>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</si>
  <si>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Koszty</t>
  </si>
  <si>
    <t>Wartość sprzedaży</t>
  </si>
  <si>
    <t>Reklama</t>
  </si>
  <si>
    <t>Dzierżawa</t>
  </si>
  <si>
    <t>Materiały</t>
  </si>
  <si>
    <t>Wynagrodzenia</t>
  </si>
  <si>
    <t>Transport</t>
  </si>
  <si>
    <t>Media</t>
  </si>
  <si>
    <t>KOSZTY RAZEM</t>
  </si>
  <si>
    <t>SPRZEDAŻ RAZEM</t>
  </si>
  <si>
    <t>RAZEM</t>
  </si>
  <si>
    <t>ZYSK BRUTTO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</si>
</sst>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b/>
      <i/>
      <sz val="13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2" fillId="2" borderId="2" xfId="0" applyFont="1" applyFill="1" applyBorder="1"/>
    <xf numFmtId="3" fontId="1" fillId="2" borderId="5" xfId="0" applyNumberFormat="1" applyFont="1" applyFill="1" applyBorder="1"/>
    <xf numFmtId="0" fontId="3" fillId="3" borderId="0" xfId="0" applyFont="1" applyFill="1"/>
    <xf numFmtId="0" fontId="0" fillId="3" borderId="4" xfId="0" applyFill="1" applyBorder="1"/>
    <xf numFmtId="3" fontId="1" fillId="3" borderId="0" xfId="0" applyNumberFormat="1" applyFont="1" applyFill="1"/>
    <xf numFmtId="0" fontId="1" fillId="3" borderId="0" xfId="0" applyFont="1" applyFill="1"/>
    <xf numFmtId="3" fontId="1" fillId="3" borderId="4" xfId="0" applyNumberFormat="1" applyFont="1" applyFill="1" applyBorder="1"/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/>
    <xf numFmtId="3" fontId="0" fillId="4" borderId="2" xfId="0" applyNumberFormat="1" applyFill="1" applyBorder="1" applyAlignment="1">
      <alignment horizontal="center"/>
    </xf>
    <xf numFmtId="3" fontId="0" fillId="4" borderId="9" xfId="0" applyNumberFormat="1" applyFill="1" applyBorder="1" applyAlignment="1">
      <alignment horizontal="center"/>
    </xf>
    <xf numFmtId="3" fontId="0" fillId="4" borderId="10" xfId="0" applyNumberFormat="1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3" fontId="1" fillId="3" borderId="0" xfId="0" applyNumberFormat="1" applyFont="1" applyFill="1" applyBorder="1"/>
    <xf numFmtId="0" fontId="3" fillId="3" borderId="11" xfId="0" applyFont="1" applyFill="1" applyBorder="1"/>
    <xf numFmtId="3" fontId="1" fillId="3" borderId="7" xfId="0" applyNumberFormat="1" applyFont="1" applyFill="1" applyBorder="1" applyAlignment="1">
      <alignment horizontal="left"/>
    </xf>
    <xf numFmtId="0" fontId="2" fillId="2" borderId="8" xfId="0" applyFont="1" applyFill="1" applyBorder="1"/>
    <xf numFmtId="0" fontId="2" fillId="2" borderId="6" xfId="0" applyFont="1" applyFill="1" applyBorder="1"/>
    <xf numFmtId="0" fontId="1" fillId="2" borderId="12" xfId="0" applyFont="1" applyFill="1" applyBorder="1" applyAlignment="1">
      <alignment horizontal="center"/>
    </xf>
    <xf numFmtId="3" fontId="1" fillId="2" borderId="9" xfId="0" applyNumberFormat="1" applyFont="1" applyFill="1" applyBorder="1"/>
    <xf numFmtId="3" fontId="1" fillId="2" borderId="10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tabSelected="1" topLeftCell="A2" workbookViewId="0">
      <selection activeCell="A2" sqref="A2"/>
    </sheetView>
  </sheetViews>
  <sheetFormatPr defaultRowHeight="14.25"/>
  <cols>
    <col min="1" max="1" width="19.625" bestFit="1" customWidth="1"/>
    <col min="15" max="16" width="9" style="9"/>
  </cols>
  <sheetData>
    <row r="1" spans="1:16" s="9" customFormat="1" hidden="1"/>
    <row r="2" spans="1:16" s="1" customFormat="1" ht="15">
      <c r="A2" s="11"/>
      <c r="B2" s="12" t="s">
        <v>3</v>
      </c>
      <c r="C2" s="11" t="s">
        <v>4</v>
      </c>
      <c r="D2" s="11" t="s">
        <v>5</v>
      </c>
      <c r="E2" s="11" t="s">
        <v>6</v>
      </c>
      <c r="F2" s="11" t="s">
        <v>7</v>
      </c>
      <c r="G2" s="11" t="s">
        <v>8</v>
      </c>
      <c r="H2" s="11" t="s">
        <v>9</v>
      </c>
      <c r="I2" s="11" t="s">
        <v>10</v>
      </c>
      <c r="J2" s="11" t="s">
        <v>11</v>
      </c>
      <c r="K2" s="11" t="s">
        <v>12</v>
      </c>
      <c r="L2" s="11" t="s">
        <v>13</v>
      </c>
      <c r="M2" s="11" t="s">
        <v>14</v>
      </c>
      <c r="N2" s="23" t="s">
        <v>25</v>
      </c>
      <c r="O2" s="10"/>
      <c r="P2" s="10"/>
    </row>
    <row r="3" spans="1:16" ht="16.5">
      <c r="A3" s="4" t="s">
        <v>0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18"/>
      <c r="N3" s="24"/>
    </row>
    <row r="4" spans="1:16" ht="15">
      <c r="A4" s="7" t="s">
        <v>1</v>
      </c>
      <c r="B4" s="8">
        <v>24700</v>
      </c>
      <c r="C4" s="6">
        <v>24250</v>
      </c>
      <c r="D4" s="6">
        <v>25000</v>
      </c>
      <c r="E4" s="6">
        <v>26500</v>
      </c>
      <c r="F4" s="6">
        <v>26250</v>
      </c>
      <c r="G4" s="6">
        <v>26670</v>
      </c>
      <c r="H4" s="6">
        <v>27300</v>
      </c>
      <c r="I4" s="6">
        <v>25200</v>
      </c>
      <c r="J4" s="6">
        <v>25200</v>
      </c>
      <c r="K4" s="6">
        <v>27300</v>
      </c>
      <c r="L4" s="6">
        <v>25200</v>
      </c>
      <c r="M4" s="6">
        <v>25200</v>
      </c>
      <c r="N4" s="24">
        <f>SUM(B4:M4)</f>
        <v>308770</v>
      </c>
    </row>
    <row r="5" spans="1:16" ht="15">
      <c r="A5" s="13" t="s">
        <v>2</v>
      </c>
      <c r="B5" s="8">
        <v>25620</v>
      </c>
      <c r="C5" s="6">
        <v>25200</v>
      </c>
      <c r="D5" s="6">
        <v>26513</v>
      </c>
      <c r="E5" s="6">
        <v>27930</v>
      </c>
      <c r="F5" s="6">
        <v>28350</v>
      </c>
      <c r="G5" s="6">
        <v>28088</v>
      </c>
      <c r="H5" s="6">
        <v>28350</v>
      </c>
      <c r="I5" s="6">
        <v>26513</v>
      </c>
      <c r="J5" s="6">
        <v>26513</v>
      </c>
      <c r="K5" s="6">
        <v>29400</v>
      </c>
      <c r="L5" s="6">
        <v>26513</v>
      </c>
      <c r="M5" s="6">
        <v>26513</v>
      </c>
      <c r="N5" s="24">
        <f>SUM(B5:M5)</f>
        <v>325503</v>
      </c>
    </row>
    <row r="6" spans="1:16" ht="15.75">
      <c r="A6" s="2" t="s">
        <v>24</v>
      </c>
      <c r="B6" s="3">
        <f>SUM(B4:B5)</f>
        <v>50320</v>
      </c>
      <c r="C6" s="3">
        <f t="shared" ref="C6:N6" si="0">SUM(C3:C5)</f>
        <v>49450</v>
      </c>
      <c r="D6" s="3">
        <f t="shared" si="0"/>
        <v>51513</v>
      </c>
      <c r="E6" s="3">
        <f t="shared" si="0"/>
        <v>54430</v>
      </c>
      <c r="F6" s="3">
        <f t="shared" si="0"/>
        <v>54600</v>
      </c>
      <c r="G6" s="3">
        <f t="shared" si="0"/>
        <v>54758</v>
      </c>
      <c r="H6" s="3">
        <f t="shared" si="0"/>
        <v>55650</v>
      </c>
      <c r="I6" s="3">
        <f t="shared" si="0"/>
        <v>51713</v>
      </c>
      <c r="J6" s="3">
        <f t="shared" si="0"/>
        <v>51713</v>
      </c>
      <c r="K6" s="3">
        <f t="shared" si="0"/>
        <v>56700</v>
      </c>
      <c r="L6" s="3">
        <f t="shared" si="0"/>
        <v>51713</v>
      </c>
      <c r="M6" s="3">
        <f t="shared" si="0"/>
        <v>51713</v>
      </c>
      <c r="N6" s="25">
        <f t="shared" si="0"/>
        <v>634273</v>
      </c>
    </row>
    <row r="7" spans="1:16" ht="16.5">
      <c r="A7" s="19" t="s">
        <v>15</v>
      </c>
      <c r="B7" s="18"/>
      <c r="C7" s="6"/>
      <c r="D7" s="6"/>
      <c r="E7" s="6"/>
      <c r="F7" s="6"/>
      <c r="G7" s="6"/>
      <c r="H7" s="6"/>
      <c r="I7" s="6"/>
      <c r="J7" s="6"/>
      <c r="K7" s="6"/>
      <c r="L7" s="6"/>
      <c r="M7" s="18"/>
      <c r="N7" s="24"/>
    </row>
    <row r="8" spans="1:16" ht="15">
      <c r="A8" s="20" t="s">
        <v>16</v>
      </c>
      <c r="B8" s="17">
        <f t="shared" ref="B8:M8" si="1">B6*0.08</f>
        <v>4025.6</v>
      </c>
      <c r="C8" s="17">
        <f t="shared" si="1"/>
        <v>3956</v>
      </c>
      <c r="D8" s="17">
        <f t="shared" si="1"/>
        <v>4121.04</v>
      </c>
      <c r="E8" s="17">
        <f t="shared" si="1"/>
        <v>4354.3999999999996</v>
      </c>
      <c r="F8" s="17">
        <f t="shared" si="1"/>
        <v>4368</v>
      </c>
      <c r="G8" s="17">
        <f t="shared" si="1"/>
        <v>4380.6400000000003</v>
      </c>
      <c r="H8" s="17">
        <f t="shared" si="1"/>
        <v>4452</v>
      </c>
      <c r="I8" s="17">
        <f t="shared" si="1"/>
        <v>4137.04</v>
      </c>
      <c r="J8" s="17">
        <f t="shared" si="1"/>
        <v>4137.04</v>
      </c>
      <c r="K8" s="17">
        <f t="shared" si="1"/>
        <v>4536</v>
      </c>
      <c r="L8" s="17">
        <f t="shared" si="1"/>
        <v>4137.04</v>
      </c>
      <c r="M8" s="17">
        <f t="shared" si="1"/>
        <v>4137.04</v>
      </c>
      <c r="N8" s="15">
        <f>SUM(B8:M8)</f>
        <v>50741.840000000004</v>
      </c>
    </row>
    <row r="9" spans="1:16" ht="15">
      <c r="A9" s="20" t="s">
        <v>17</v>
      </c>
      <c r="B9" s="17">
        <v>4738</v>
      </c>
      <c r="C9" s="17">
        <v>4326</v>
      </c>
      <c r="D9" s="17">
        <v>5356</v>
      </c>
      <c r="E9" s="17">
        <v>5150</v>
      </c>
      <c r="F9" s="17">
        <v>5665</v>
      </c>
      <c r="G9" s="17">
        <v>5407.5</v>
      </c>
      <c r="H9" s="17">
        <v>5665</v>
      </c>
      <c r="I9" s="17">
        <v>5356</v>
      </c>
      <c r="J9" s="17">
        <v>5356</v>
      </c>
      <c r="K9" s="17">
        <v>4635</v>
      </c>
      <c r="L9" s="17">
        <v>5356</v>
      </c>
      <c r="M9" s="17">
        <v>5356</v>
      </c>
      <c r="N9" s="15">
        <f t="shared" ref="N9:N14" si="2">SUM(B9:M9)</f>
        <v>62366.5</v>
      </c>
    </row>
    <row r="10" spans="1:16" ht="15">
      <c r="A10" s="20" t="s">
        <v>18</v>
      </c>
      <c r="B10" s="17">
        <v>2163</v>
      </c>
      <c r="C10" s="17">
        <v>2163</v>
      </c>
      <c r="D10" s="17">
        <v>2163</v>
      </c>
      <c r="E10" s="17">
        <v>2163</v>
      </c>
      <c r="F10" s="17">
        <v>2163</v>
      </c>
      <c r="G10" s="17">
        <v>2163</v>
      </c>
      <c r="H10" s="17">
        <v>2163</v>
      </c>
      <c r="I10" s="17">
        <v>2163</v>
      </c>
      <c r="J10" s="17">
        <v>2163</v>
      </c>
      <c r="K10" s="17">
        <v>2163</v>
      </c>
      <c r="L10" s="17">
        <v>2163</v>
      </c>
      <c r="M10" s="17">
        <v>2163</v>
      </c>
      <c r="N10" s="15">
        <f t="shared" si="2"/>
        <v>25956</v>
      </c>
    </row>
    <row r="11" spans="1:16" ht="15">
      <c r="A11" s="20" t="s">
        <v>19</v>
      </c>
      <c r="B11" s="17">
        <v>1339</v>
      </c>
      <c r="C11" s="17">
        <v>1236</v>
      </c>
      <c r="D11" s="17">
        <v>1442</v>
      </c>
      <c r="E11" s="17">
        <v>1339</v>
      </c>
      <c r="F11" s="17">
        <v>1287.5</v>
      </c>
      <c r="G11" s="17">
        <v>1442</v>
      </c>
      <c r="H11" s="17">
        <v>1339</v>
      </c>
      <c r="I11" s="17">
        <v>1442</v>
      </c>
      <c r="J11" s="17">
        <v>1442</v>
      </c>
      <c r="K11" s="17">
        <v>1287.5</v>
      </c>
      <c r="L11" s="17">
        <v>1390.5</v>
      </c>
      <c r="M11" s="17">
        <v>1442</v>
      </c>
      <c r="N11" s="15">
        <f t="shared" si="2"/>
        <v>16428.5</v>
      </c>
    </row>
    <row r="12" spans="1:16" ht="15">
      <c r="A12" s="20" t="s">
        <v>20</v>
      </c>
      <c r="B12" s="17">
        <v>16480</v>
      </c>
      <c r="C12" s="17">
        <v>16480</v>
      </c>
      <c r="D12" s="17">
        <v>16995</v>
      </c>
      <c r="E12" s="17">
        <v>16995</v>
      </c>
      <c r="F12" s="17">
        <v>16995</v>
      </c>
      <c r="G12" s="17">
        <v>17510</v>
      </c>
      <c r="H12" s="17">
        <v>17510</v>
      </c>
      <c r="I12" s="17">
        <v>17510</v>
      </c>
      <c r="J12" s="17">
        <v>17510</v>
      </c>
      <c r="K12" s="17">
        <v>17510</v>
      </c>
      <c r="L12" s="17">
        <v>18025</v>
      </c>
      <c r="M12" s="17">
        <v>18025</v>
      </c>
      <c r="N12" s="15">
        <f t="shared" si="2"/>
        <v>207545</v>
      </c>
    </row>
    <row r="13" spans="1:16" ht="15">
      <c r="A13" s="20" t="s">
        <v>21</v>
      </c>
      <c r="B13" s="17">
        <v>14677.5</v>
      </c>
      <c r="C13" s="17">
        <v>14162.5</v>
      </c>
      <c r="D13" s="17">
        <v>14935</v>
      </c>
      <c r="E13" s="17">
        <v>15450</v>
      </c>
      <c r="F13" s="17">
        <v>14935</v>
      </c>
      <c r="G13" s="17">
        <v>15192.5</v>
      </c>
      <c r="H13" s="17">
        <v>15450</v>
      </c>
      <c r="I13" s="17">
        <v>14935</v>
      </c>
      <c r="J13" s="17">
        <v>14935</v>
      </c>
      <c r="K13" s="17">
        <v>16222.5</v>
      </c>
      <c r="L13" s="17">
        <v>15707.5</v>
      </c>
      <c r="M13" s="17">
        <v>14935</v>
      </c>
      <c r="N13" s="15">
        <f t="shared" si="2"/>
        <v>181537.5</v>
      </c>
    </row>
    <row r="14" spans="1:16" ht="15">
      <c r="A14" s="20" t="s">
        <v>22</v>
      </c>
      <c r="B14" s="17">
        <v>515</v>
      </c>
      <c r="C14" s="17">
        <v>618</v>
      </c>
      <c r="D14" s="17">
        <v>618</v>
      </c>
      <c r="E14" s="17">
        <v>566.5</v>
      </c>
      <c r="F14" s="17">
        <v>618</v>
      </c>
      <c r="G14" s="17">
        <v>669.5</v>
      </c>
      <c r="H14" s="17">
        <v>669.5</v>
      </c>
      <c r="I14" s="17">
        <v>618</v>
      </c>
      <c r="J14" s="17">
        <v>618</v>
      </c>
      <c r="K14" s="17">
        <v>669.5</v>
      </c>
      <c r="L14" s="17">
        <v>618</v>
      </c>
      <c r="M14" s="17">
        <v>618</v>
      </c>
      <c r="N14" s="15">
        <f t="shared" si="2"/>
        <v>7416</v>
      </c>
    </row>
    <row r="15" spans="1:16" ht="15.75">
      <c r="A15" s="21" t="s">
        <v>23</v>
      </c>
      <c r="B15" s="14">
        <f t="shared" ref="B15:M15" si="3">SUM(B8:B14)</f>
        <v>43938.1</v>
      </c>
      <c r="C15" s="14">
        <f t="shared" si="3"/>
        <v>42941.5</v>
      </c>
      <c r="D15" s="14">
        <f t="shared" si="3"/>
        <v>45630.04</v>
      </c>
      <c r="E15" s="14">
        <f t="shared" si="3"/>
        <v>46017.9</v>
      </c>
      <c r="F15" s="14">
        <f t="shared" si="3"/>
        <v>46031.5</v>
      </c>
      <c r="G15" s="14">
        <f t="shared" si="3"/>
        <v>46765.14</v>
      </c>
      <c r="H15" s="14">
        <f t="shared" si="3"/>
        <v>47248.5</v>
      </c>
      <c r="I15" s="14">
        <f t="shared" si="3"/>
        <v>46161.04</v>
      </c>
      <c r="J15" s="14">
        <f t="shared" si="3"/>
        <v>46161.04</v>
      </c>
      <c r="K15" s="14">
        <f t="shared" si="3"/>
        <v>47023.5</v>
      </c>
      <c r="L15" s="14">
        <f t="shared" si="3"/>
        <v>47397.04</v>
      </c>
      <c r="M15" s="14">
        <f t="shared" si="3"/>
        <v>46676.04</v>
      </c>
      <c r="N15" s="16">
        <f>SUM(B15:M15)</f>
        <v>551991.34</v>
      </c>
    </row>
    <row r="16" spans="1:16" ht="15.75">
      <c r="A16" s="22" t="s">
        <v>26</v>
      </c>
      <c r="B16" s="14">
        <f t="shared" ref="B16:M16" si="4">B6-B15</f>
        <v>6381.9000000000015</v>
      </c>
      <c r="C16" s="14">
        <f t="shared" si="4"/>
        <v>6508.5</v>
      </c>
      <c r="D16" s="14">
        <f t="shared" si="4"/>
        <v>5882.9599999999991</v>
      </c>
      <c r="E16" s="14">
        <f t="shared" si="4"/>
        <v>8412.0999999999985</v>
      </c>
      <c r="F16" s="14">
        <f t="shared" si="4"/>
        <v>8568.5</v>
      </c>
      <c r="G16" s="14">
        <f t="shared" si="4"/>
        <v>7992.8600000000006</v>
      </c>
      <c r="H16" s="14">
        <f t="shared" si="4"/>
        <v>8401.5</v>
      </c>
      <c r="I16" s="14">
        <f t="shared" si="4"/>
        <v>5551.9599999999991</v>
      </c>
      <c r="J16" s="14">
        <f t="shared" si="4"/>
        <v>5551.9599999999991</v>
      </c>
      <c r="K16" s="14">
        <f t="shared" si="4"/>
        <v>9676.5</v>
      </c>
      <c r="L16" s="14">
        <f t="shared" si="4"/>
        <v>4315.9599999999991</v>
      </c>
      <c r="M16" s="14">
        <f t="shared" si="4"/>
        <v>5036.9599999999991</v>
      </c>
      <c r="N16" s="16">
        <f>SUM(B16:M16)</f>
        <v>82281.659999999974</v>
      </c>
    </row>
    <row r="17" s="9" customFormat="1"/>
    <row r="18" s="9" customFormat="1"/>
    <row r="19" s="9" customFormat="1"/>
    <row r="20" s="9" customFormat="1"/>
    <row r="21" s="9" customFormat="1"/>
    <row r="22" s="9" customFormat="1"/>
    <row r="23" s="9" customFormat="1"/>
    <row r="24" s="9" customFormat="1"/>
    <row r="25" s="9" customFormat="1"/>
    <row r="26" s="9" customFormat="1"/>
    <row r="27" s="9" customFormat="1"/>
    <row r="28" s="9" customFormat="1"/>
    <row r="29" s="9" customFormat="1"/>
    <row r="30" s="9" customFormat="1"/>
    <row r="31" s="9" customFormat="1"/>
    <row r="32" s="9" customFormat="1"/>
    <row r="33" s="9" customFormat="1"/>
    <row r="34" s="9" customFormat="1"/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Prognozy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Visajo</cp:lastModifiedBy>
  <dcterms:created xsi:type="dcterms:W3CDTF">2007-10-05T08:05:22Z</dcterms:created>
  <dcterms:modified xsi:type="dcterms:W3CDTF">2008-07-16T13:11:03Z</dcterms:modified>
</cp:coreProperties>
</file>